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ocumentos\LINA\"/>
    </mc:Choice>
  </mc:AlternateContent>
  <bookViews>
    <workbookView xWindow="-28920" yWindow="-120" windowWidth="29040" windowHeight="15840"/>
  </bookViews>
  <sheets>
    <sheet name="SIMULATION" sheetId="1" r:id="rId1"/>
  </sheets>
  <definedNames>
    <definedName name="_xlnm.Print_Area" localSheetId="0">SIMULATION!$A$1:$J$97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F11" i="1" s="1"/>
  <c r="E7" i="1"/>
  <c r="F7" i="1" s="1"/>
  <c r="C18" i="1" l="1"/>
  <c r="C22" i="1" s="1"/>
  <c r="I17" i="1" l="1"/>
  <c r="G18" i="1" s="1"/>
  <c r="G7" i="1"/>
  <c r="G11" i="1"/>
  <c r="F18" i="1" l="1"/>
  <c r="H18" i="1" s="1"/>
  <c r="E18" i="1"/>
  <c r="H7" i="1"/>
  <c r="I7" i="1" s="1"/>
  <c r="H11" i="1"/>
  <c r="I11" i="1" s="1"/>
  <c r="I18" i="1" l="1"/>
  <c r="F19" i="1" l="1"/>
  <c r="G19" i="1"/>
  <c r="E19" i="1"/>
  <c r="H19" i="1" l="1"/>
  <c r="I19" i="1" s="1"/>
  <c r="F20" i="1" s="1"/>
  <c r="G20" i="1" l="1"/>
  <c r="H20" i="1" s="1"/>
  <c r="I20" i="1" s="1"/>
  <c r="G21" i="1" s="1"/>
  <c r="E20" i="1"/>
  <c r="F21" i="1" l="1"/>
  <c r="H21" i="1" s="1"/>
  <c r="I21" i="1" s="1"/>
  <c r="F22" i="1" s="1"/>
  <c r="E21" i="1"/>
  <c r="G22" i="1" l="1"/>
  <c r="H22" i="1" s="1"/>
  <c r="I22" i="1" s="1"/>
  <c r="G23" i="1" s="1"/>
  <c r="E22" i="1"/>
  <c r="F23" i="1" l="1"/>
  <c r="H23" i="1" s="1"/>
  <c r="I23" i="1" s="1"/>
  <c r="E23" i="1"/>
  <c r="F24" i="1" l="1"/>
  <c r="E24" i="1"/>
  <c r="G24" i="1"/>
  <c r="H24" i="1" l="1"/>
  <c r="I24" i="1" s="1"/>
  <c r="F25" i="1" s="1"/>
  <c r="E25" i="1" l="1"/>
  <c r="G25" i="1"/>
  <c r="H25" i="1" s="1"/>
  <c r="I25" i="1" s="1"/>
  <c r="G26" i="1" s="1"/>
  <c r="E26" i="1" l="1"/>
  <c r="F26" i="1"/>
  <c r="H26" i="1" s="1"/>
  <c r="I26" i="1" s="1"/>
  <c r="E27" i="1" s="1"/>
  <c r="F27" i="1" l="1"/>
  <c r="G27" i="1"/>
  <c r="H27" i="1" l="1"/>
  <c r="I27" i="1" s="1"/>
  <c r="F28" i="1" s="1"/>
  <c r="G28" i="1" l="1"/>
  <c r="H28" i="1" s="1"/>
  <c r="I28" i="1" s="1"/>
  <c r="F29" i="1" s="1"/>
  <c r="E28" i="1"/>
  <c r="E29" i="1" l="1"/>
  <c r="G29" i="1"/>
  <c r="H29" i="1" s="1"/>
  <c r="I29" i="1" s="1"/>
  <c r="E30" i="1" l="1"/>
  <c r="F30" i="1"/>
  <c r="G30" i="1"/>
  <c r="H30" i="1" l="1"/>
  <c r="I30" i="1" s="1"/>
  <c r="E31" i="1" s="1"/>
  <c r="F31" i="1" l="1"/>
  <c r="G31" i="1"/>
  <c r="H31" i="1" l="1"/>
  <c r="I31" i="1" s="1"/>
  <c r="E32" i="1" s="1"/>
  <c r="G32" i="1" l="1"/>
  <c r="F32" i="1"/>
  <c r="H32" i="1" s="1"/>
  <c r="I32" i="1" s="1"/>
  <c r="G33" i="1" s="1"/>
  <c r="F33" i="1" l="1"/>
  <c r="H33" i="1" s="1"/>
  <c r="I33" i="1" s="1"/>
  <c r="F34" i="1" s="1"/>
  <c r="E33" i="1"/>
  <c r="E34" i="1" l="1"/>
  <c r="G34" i="1"/>
  <c r="H34" i="1" s="1"/>
  <c r="I34" i="1" s="1"/>
  <c r="E35" i="1" s="1"/>
  <c r="G35" i="1" l="1"/>
  <c r="F35" i="1"/>
  <c r="H35" i="1" s="1"/>
  <c r="I35" i="1" s="1"/>
  <c r="G36" i="1" s="1"/>
  <c r="E36" i="1" l="1"/>
  <c r="F36" i="1"/>
  <c r="H36" i="1" s="1"/>
  <c r="I36" i="1" s="1"/>
  <c r="G37" i="1" s="1"/>
  <c r="F37" i="1" l="1"/>
  <c r="H37" i="1" s="1"/>
  <c r="I37" i="1" s="1"/>
  <c r="G38" i="1" s="1"/>
  <c r="E37" i="1"/>
  <c r="F38" i="1" l="1"/>
  <c r="H38" i="1" s="1"/>
  <c r="I38" i="1" s="1"/>
  <c r="F39" i="1" s="1"/>
  <c r="E38" i="1"/>
  <c r="G39" i="1" l="1"/>
  <c r="H39" i="1" s="1"/>
  <c r="I39" i="1" s="1"/>
  <c r="F40" i="1" s="1"/>
  <c r="E39" i="1"/>
  <c r="E40" i="1" l="1"/>
  <c r="G40" i="1"/>
  <c r="H40" i="1" s="1"/>
  <c r="I40" i="1" s="1"/>
  <c r="F41" i="1" l="1"/>
  <c r="E41" i="1"/>
  <c r="G41" i="1"/>
  <c r="H41" i="1" l="1"/>
  <c r="I41" i="1" s="1"/>
  <c r="F42" i="1" s="1"/>
  <c r="G42" i="1" l="1"/>
  <c r="H42" i="1" s="1"/>
  <c r="I42" i="1" s="1"/>
  <c r="F43" i="1" s="1"/>
  <c r="E42" i="1"/>
  <c r="E43" i="1" l="1"/>
  <c r="G43" i="1"/>
  <c r="H43" i="1" s="1"/>
  <c r="I43" i="1" s="1"/>
  <c r="G44" i="1" s="1"/>
  <c r="E44" i="1" l="1"/>
  <c r="F44" i="1"/>
  <c r="H44" i="1" s="1"/>
  <c r="I44" i="1" s="1"/>
  <c r="F45" i="1" s="1"/>
  <c r="G45" i="1" l="1"/>
  <c r="H45" i="1" s="1"/>
  <c r="I45" i="1" s="1"/>
  <c r="E45" i="1"/>
  <c r="E46" i="1" l="1"/>
  <c r="G46" i="1"/>
  <c r="F46" i="1"/>
  <c r="H46" i="1" s="1"/>
  <c r="I46" i="1" s="1"/>
  <c r="F47" i="1" l="1"/>
  <c r="E47" i="1"/>
  <c r="G47" i="1"/>
  <c r="H47" i="1" l="1"/>
  <c r="I47" i="1" s="1"/>
  <c r="F48" i="1" s="1"/>
  <c r="G48" i="1" l="1"/>
  <c r="H48" i="1" s="1"/>
  <c r="I48" i="1" s="1"/>
  <c r="E48" i="1"/>
  <c r="E49" i="1" l="1"/>
  <c r="F49" i="1"/>
  <c r="G49" i="1"/>
  <c r="H49" i="1" l="1"/>
  <c r="I49" i="1" s="1"/>
  <c r="F50" i="1" s="1"/>
  <c r="G50" i="1" l="1"/>
  <c r="H50" i="1" s="1"/>
  <c r="I50" i="1" s="1"/>
  <c r="E50" i="1"/>
  <c r="E51" i="1" l="1"/>
  <c r="F51" i="1"/>
  <c r="G51" i="1"/>
  <c r="H51" i="1" l="1"/>
  <c r="I51" i="1" s="1"/>
  <c r="F52" i="1" s="1"/>
  <c r="E52" i="1" l="1"/>
  <c r="G52" i="1"/>
  <c r="H52" i="1" s="1"/>
  <c r="I52" i="1" s="1"/>
  <c r="G53" i="1" s="1"/>
  <c r="F53" i="1" l="1"/>
  <c r="H53" i="1" s="1"/>
  <c r="I53" i="1" s="1"/>
  <c r="E54" i="1" s="1"/>
  <c r="E53" i="1"/>
  <c r="F54" i="1" l="1"/>
  <c r="G54" i="1"/>
  <c r="H54" i="1" l="1"/>
  <c r="I54" i="1" s="1"/>
  <c r="F55" i="1" s="1"/>
  <c r="E55" i="1" l="1"/>
  <c r="G55" i="1"/>
  <c r="H55" i="1" s="1"/>
  <c r="I55" i="1" s="1"/>
  <c r="G56" i="1" s="1"/>
  <c r="F56" i="1" l="1"/>
  <c r="H56" i="1" s="1"/>
  <c r="I56" i="1" s="1"/>
  <c r="E57" i="1" s="1"/>
  <c r="E56" i="1"/>
  <c r="F57" i="1" l="1"/>
  <c r="H57" i="1" s="1"/>
  <c r="I57" i="1" s="1"/>
  <c r="G57" i="1"/>
  <c r="G58" i="1" l="1"/>
  <c r="E58" i="1"/>
  <c r="F58" i="1"/>
  <c r="H58" i="1" s="1"/>
  <c r="I58" i="1" s="1"/>
  <c r="F59" i="1" l="1"/>
  <c r="G59" i="1"/>
  <c r="E59" i="1"/>
  <c r="H59" i="1" l="1"/>
  <c r="I59" i="1" s="1"/>
  <c r="E60" i="1" s="1"/>
  <c r="F60" i="1" l="1"/>
  <c r="G60" i="1"/>
  <c r="H60" i="1" l="1"/>
  <c r="I60" i="1" s="1"/>
  <c r="E61" i="1" s="1"/>
  <c r="F61" i="1" l="1"/>
  <c r="G61" i="1"/>
  <c r="H61" i="1"/>
  <c r="I61" i="1" s="1"/>
  <c r="G62" i="1" s="1"/>
  <c r="F62" i="1" l="1"/>
  <c r="H62" i="1" s="1"/>
  <c r="I62" i="1" s="1"/>
  <c r="F63" i="1" s="1"/>
  <c r="E62" i="1"/>
  <c r="G63" i="1" l="1"/>
  <c r="H63" i="1"/>
  <c r="I63" i="1" s="1"/>
  <c r="F64" i="1" s="1"/>
  <c r="E63" i="1"/>
  <c r="G64" i="1" l="1"/>
  <c r="H64" i="1" s="1"/>
  <c r="I64" i="1" s="1"/>
  <c r="F65" i="1" s="1"/>
  <c r="E64" i="1"/>
  <c r="E65" i="1" l="1"/>
  <c r="G65" i="1"/>
  <c r="H65" i="1" s="1"/>
  <c r="I65" i="1" s="1"/>
  <c r="F66" i="1" l="1"/>
  <c r="E66" i="1"/>
  <c r="G66" i="1"/>
  <c r="H66" i="1" s="1"/>
  <c r="I66" i="1" s="1"/>
  <c r="F67" i="1" l="1"/>
  <c r="G67" i="1"/>
  <c r="E67" i="1"/>
  <c r="H67" i="1" l="1"/>
  <c r="I67" i="1" s="1"/>
  <c r="E68" i="1" s="1"/>
  <c r="G68" i="1" l="1"/>
  <c r="F68" i="1"/>
  <c r="H68" i="1" s="1"/>
  <c r="I68" i="1" s="1"/>
  <c r="F69" i="1" l="1"/>
  <c r="H69" i="1" s="1"/>
  <c r="I69" i="1" s="1"/>
  <c r="G69" i="1"/>
  <c r="E69" i="1"/>
  <c r="E70" i="1" l="1"/>
  <c r="F70" i="1"/>
  <c r="H70" i="1" s="1"/>
  <c r="I70" i="1" s="1"/>
  <c r="G70" i="1"/>
  <c r="F71" i="1" l="1"/>
  <c r="E71" i="1"/>
  <c r="G71" i="1"/>
  <c r="H71" i="1" l="1"/>
  <c r="I71" i="1" s="1"/>
  <c r="F72" i="1" l="1"/>
  <c r="G72" i="1"/>
  <c r="H72" i="1" s="1"/>
  <c r="I72" i="1" s="1"/>
  <c r="E72" i="1"/>
  <c r="G73" i="1" l="1"/>
  <c r="E73" i="1"/>
  <c r="F73" i="1"/>
  <c r="H73" i="1" l="1"/>
  <c r="I73" i="1" s="1"/>
  <c r="E74" i="1" l="1"/>
  <c r="G74" i="1"/>
  <c r="F74" i="1"/>
  <c r="H74" i="1" s="1"/>
  <c r="I74" i="1" s="1"/>
  <c r="E75" i="1" l="1"/>
  <c r="F75" i="1"/>
  <c r="G75" i="1"/>
  <c r="H75" i="1"/>
  <c r="I75" i="1" s="1"/>
  <c r="E76" i="1" l="1"/>
  <c r="F76" i="1"/>
  <c r="G76" i="1"/>
  <c r="H76" i="1" l="1"/>
  <c r="I76" i="1" s="1"/>
  <c r="F77" i="1" l="1"/>
  <c r="I77" i="1" s="1"/>
  <c r="E77" i="1"/>
  <c r="G77" i="1"/>
  <c r="H77" i="1" l="1"/>
  <c r="H78" i="1"/>
  <c r="I78" i="1"/>
  <c r="E78" i="1"/>
  <c r="F78" i="1"/>
  <c r="G78" i="1"/>
  <c r="H79" i="1" l="1"/>
  <c r="F79" i="1"/>
  <c r="G79" i="1"/>
  <c r="I79" i="1"/>
  <c r="E79" i="1"/>
  <c r="H80" i="1" l="1"/>
  <c r="F80" i="1"/>
  <c r="I80" i="1"/>
  <c r="E80" i="1"/>
  <c r="G80" i="1"/>
  <c r="F81" i="1" l="1"/>
  <c r="G81" i="1"/>
  <c r="I81" i="1"/>
  <c r="E81" i="1"/>
  <c r="H81" i="1"/>
  <c r="F82" i="1" l="1"/>
  <c r="H82" i="1"/>
  <c r="I82" i="1"/>
  <c r="E82" i="1"/>
  <c r="G82" i="1"/>
  <c r="H83" i="1" l="1"/>
  <c r="F83" i="1"/>
  <c r="I83" i="1"/>
  <c r="E83" i="1"/>
  <c r="G83" i="1"/>
  <c r="F84" i="1" l="1"/>
  <c r="E84" i="1"/>
  <c r="H84" i="1"/>
  <c r="G84" i="1"/>
  <c r="I84" i="1"/>
  <c r="F85" i="1" l="1"/>
  <c r="E85" i="1"/>
  <c r="I85" i="1"/>
  <c r="H85" i="1"/>
  <c r="G85" i="1"/>
  <c r="H86" i="1" l="1"/>
  <c r="G86" i="1"/>
  <c r="F86" i="1"/>
  <c r="E86" i="1"/>
  <c r="I86" i="1"/>
  <c r="G87" i="1" l="1"/>
  <c r="I87" i="1"/>
  <c r="F87" i="1"/>
  <c r="H87" i="1"/>
  <c r="E87" i="1"/>
  <c r="E88" i="1" l="1"/>
  <c r="H88" i="1"/>
  <c r="F88" i="1"/>
  <c r="G88" i="1"/>
  <c r="I88" i="1"/>
  <c r="I89" i="1" l="1"/>
  <c r="E89" i="1"/>
  <c r="G89" i="1"/>
  <c r="H89" i="1"/>
  <c r="F89" i="1"/>
  <c r="I90" i="1" l="1"/>
  <c r="E90" i="1"/>
  <c r="G90" i="1"/>
  <c r="F90" i="1"/>
  <c r="H90" i="1"/>
  <c r="F91" i="1" l="1"/>
  <c r="H91" i="1"/>
  <c r="E91" i="1"/>
  <c r="G91" i="1"/>
  <c r="I91" i="1"/>
  <c r="H92" i="1" l="1"/>
  <c r="E92" i="1"/>
  <c r="G92" i="1"/>
  <c r="I92" i="1"/>
  <c r="F92" i="1"/>
  <c r="H93" i="1" l="1"/>
  <c r="E93" i="1"/>
  <c r="I93" i="1"/>
  <c r="G93" i="1"/>
  <c r="F93" i="1"/>
  <c r="G94" i="1" l="1"/>
  <c r="I94" i="1"/>
  <c r="H94" i="1"/>
  <c r="E94" i="1"/>
  <c r="F94" i="1"/>
  <c r="H95" i="1" l="1"/>
  <c r="E95" i="1"/>
  <c r="G95" i="1"/>
  <c r="I95" i="1"/>
  <c r="F95" i="1"/>
  <c r="I96" i="1" l="1"/>
  <c r="F96" i="1"/>
  <c r="G96" i="1"/>
  <c r="E96" i="1"/>
  <c r="H96" i="1"/>
  <c r="F97" i="1" l="1"/>
  <c r="I97" i="1"/>
  <c r="E97" i="1"/>
  <c r="G97" i="1"/>
  <c r="H97" i="1"/>
</calcChain>
</file>

<file path=xl/sharedStrings.xml><?xml version="1.0" encoding="utf-8"?>
<sst xmlns="http://schemas.openxmlformats.org/spreadsheetml/2006/main" count="23" uniqueCount="23">
  <si>
    <t>PRIX FIXE / ZONE</t>
  </si>
  <si>
    <t>ZONES / PATIENT</t>
  </si>
  <si>
    <t>PATIENTS / JOUR</t>
  </si>
  <si>
    <t>FACTURATION / SEM</t>
  </si>
  <si>
    <t>FACTURATION / MOIS</t>
  </si>
  <si>
    <t>IVA</t>
  </si>
  <si>
    <t>Entrée</t>
  </si>
  <si>
    <t>Nombre de mois</t>
  </si>
  <si>
    <t>A pagar</t>
  </si>
  <si>
    <t>Taux d'intérêt</t>
  </si>
  <si>
    <t>Frais mensuels</t>
  </si>
  <si>
    <t>Numéro de quota</t>
  </si>
  <si>
    <t>Montant du quota</t>
  </si>
  <si>
    <t>Intérêt</t>
  </si>
  <si>
    <t>Main</t>
  </si>
  <si>
    <t>Balance</t>
  </si>
  <si>
    <t>PROFITABILITE</t>
  </si>
  <si>
    <t>Prix Machine MD</t>
  </si>
  <si>
    <t>FACTURATION / JOUR</t>
  </si>
  <si>
    <t>LE MEUILLEUR DES  CAS</t>
  </si>
  <si>
    <t>LE PIRE CAS</t>
  </si>
  <si>
    <t>AMORTISSEMENT</t>
  </si>
  <si>
    <t>INVESTISSEMENT 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</si>
</sst>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5" formatCode="#,##0.00[$DH-380C]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Vodafone Rg"/>
      <family val="2"/>
    </font>
    <font>
      <sz val="10"/>
      <color theme="1"/>
      <name val="Avenir Next LT Pro Light"/>
      <family val="2"/>
    </font>
    <font>
      <sz val="11"/>
      <color theme="1"/>
      <name val="Berlin Sans FB"/>
      <family val="2"/>
    </font>
    <font>
      <sz val="10"/>
      <color theme="1"/>
      <name val="Berlin Sans FB"/>
      <family val="2"/>
    </font>
    <font>
      <sz val="10"/>
      <name val="Berlin Sans FB"/>
      <family val="2"/>
    </font>
    <font>
      <sz val="11"/>
      <color theme="0"/>
      <name val="Berlin Sans FB"/>
      <family val="2"/>
    </font>
    <font>
      <sz val="10"/>
      <color theme="0"/>
      <name val="Berlin Sans FB"/>
      <family val="2"/>
    </font>
    <font>
      <sz val="11"/>
      <color rgb="FFC00000"/>
      <name val="Berlin Sans FB"/>
      <family val="2"/>
    </font>
    <font>
      <sz val="11"/>
      <color rgb="FF339933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1" tint="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339933"/>
      </bottom>
      <diagonal/>
    </border>
    <border>
      <left/>
      <right/>
      <top/>
      <bottom style="double">
        <color rgb="FFC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/>
    </xf>
    <xf numFmtId="165" fontId="4" fillId="0" borderId="0" xfId="1" applyNumberFormat="1" applyFont="1" applyProtection="1"/>
    <xf numFmtId="165" fontId="5" fillId="0" borderId="0" xfId="0" applyNumberFormat="1" applyFont="1" applyBorder="1" applyAlignment="1"/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165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9" fontId="7" fillId="0" borderId="0" xfId="2" applyFont="1" applyBorder="1" applyAlignment="1">
      <alignment horizontal="center"/>
    </xf>
    <xf numFmtId="165" fontId="7" fillId="0" borderId="1" xfId="0" applyNumberFormat="1" applyFont="1" applyBorder="1" applyAlignment="1"/>
    <xf numFmtId="0" fontId="7" fillId="0" borderId="0" xfId="0" applyFont="1"/>
    <xf numFmtId="9" fontId="7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right"/>
      <protection locked="0"/>
    </xf>
    <xf numFmtId="10" fontId="7" fillId="0" borderId="1" xfId="2" applyNumberFormat="1" applyFont="1" applyFill="1" applyBorder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8" fillId="0" borderId="0" xfId="0" applyFont="1"/>
    <xf numFmtId="165" fontId="8" fillId="0" borderId="0" xfId="1" applyNumberFormat="1" applyFont="1" applyProtection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3" borderId="2" xfId="3" applyFont="1" applyFill="1" applyBorder="1" applyAlignment="1">
      <alignment horizontal="center" vertical="center" wrapText="1"/>
    </xf>
    <xf numFmtId="0" fontId="10" fillId="3" borderId="3" xfId="3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</cellXfs>
  <cellStyles count="4">
    <cellStyle name="Énfasis3" xfId="3" builtinId="37"/>
    <cellStyle name="Moneda" xfId="1" builtinId="4"/>
    <cellStyle name="Normal" xfId="0" builtinId="0"/>
    <cellStyle name="Porcentaje" xfId="2" builtinId="5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339933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1</xdr:row>
      <xdr:rowOff>123826</xdr:rowOff>
    </xdr:from>
    <xdr:to>
      <xdr:col>7</xdr:col>
      <xdr:colOff>333375</xdr:colOff>
      <xdr:row>1</xdr:row>
      <xdr:rowOff>504826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8109B10C-9A16-443C-9807-D71976CF2C25}"/>
            </a:ext>
          </a:extLst>
        </xdr:cNvPr>
        <xdr:cNvSpPr/>
      </xdr:nvSpPr>
      <xdr:spPr>
        <a:xfrm>
          <a:off x="2200275" y="314326"/>
          <a:ext cx="7181850" cy="381000"/>
        </a:xfrm>
        <a:prstGeom prst="round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002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0">
              <a:latin typeface="Berlin Sans FB" panose="020E0602020502020306" pitchFamily="34" charset="0"/>
            </a:rPr>
            <a:t>SIMULATION CHIFRE DE AFFAIRES CENTRS EPILATION DEFINITIVE</a:t>
          </a:r>
        </a:p>
      </xdr:txBody>
    </xdr:sp>
    <xdr:clientData/>
  </xdr:twoCellAnchor>
  <xdr:twoCellAnchor editAs="oneCell">
    <xdr:from>
      <xdr:col>7</xdr:col>
      <xdr:colOff>666751</xdr:colOff>
      <xdr:row>0</xdr:row>
      <xdr:rowOff>158134</xdr:rowOff>
    </xdr:from>
    <xdr:to>
      <xdr:col>8</xdr:col>
      <xdr:colOff>571500</xdr:colOff>
      <xdr:row>1</xdr:row>
      <xdr:rowOff>593884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1" y="158134"/>
          <a:ext cx="885824" cy="62625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22</xdr:row>
      <xdr:rowOff>147474</xdr:rowOff>
    </xdr:from>
    <xdr:to>
      <xdr:col>2</xdr:col>
      <xdr:colOff>1000125</xdr:colOff>
      <xdr:row>25</xdr:row>
      <xdr:rowOff>148387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5748174"/>
          <a:ext cx="1962150" cy="686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8"/>
  <sheetViews>
    <sheetView showGridLines="0" tabSelected="1" view="pageBreakPreview" zoomScale="115" zoomScaleNormal="100" zoomScaleSheetLayoutView="115" workbookViewId="0">
      <selection activeCell="E8" sqref="E8"/>
    </sheetView>
  </sheetViews>
  <sheetFormatPr baseColWidth="10" defaultRowHeight="15"/>
  <cols>
    <col min="2" max="7" width="20.7109375" customWidth="1"/>
    <col min="8" max="8" width="14.7109375" bestFit="1" customWidth="1"/>
    <col min="9" max="10" width="11.85546875" bestFit="1" customWidth="1"/>
  </cols>
  <sheetData>
    <row r="2" spans="1:10" ht="64.5" customHeight="1">
      <c r="A2" s="7"/>
      <c r="B2" s="30"/>
      <c r="C2" s="30"/>
      <c r="D2" s="30"/>
      <c r="E2" s="30"/>
      <c r="F2" s="30"/>
      <c r="G2" s="30"/>
      <c r="H2" s="7"/>
      <c r="I2" s="7"/>
    </row>
    <row r="3" spans="1:10" s="1" customFormat="1" ht="41.25" customHeight="1">
      <c r="A3" s="8"/>
      <c r="B3" s="29" t="s">
        <v>0</v>
      </c>
      <c r="C3" s="29" t="s">
        <v>1</v>
      </c>
      <c r="D3" s="29" t="s">
        <v>2</v>
      </c>
      <c r="E3" s="29" t="s">
        <v>18</v>
      </c>
      <c r="F3" s="29" t="s">
        <v>3</v>
      </c>
      <c r="G3" s="29" t="s">
        <v>4</v>
      </c>
      <c r="H3" s="31" t="s">
        <v>16</v>
      </c>
      <c r="I3" s="32"/>
    </row>
    <row r="4" spans="1:10" s="1" customFormat="1" ht="8.1" customHeight="1">
      <c r="A4" s="8"/>
      <c r="B4" s="8"/>
      <c r="C4" s="8"/>
      <c r="D4" s="8"/>
      <c r="E4" s="8"/>
      <c r="F4" s="8"/>
      <c r="G4" s="8"/>
      <c r="H4" s="8"/>
      <c r="I4" s="8"/>
    </row>
    <row r="5" spans="1:10" s="1" customFormat="1" ht="20.100000000000001" customHeight="1" thickBot="1">
      <c r="A5" s="8"/>
      <c r="B5" s="36" t="s">
        <v>19</v>
      </c>
      <c r="C5" s="36"/>
      <c r="D5" s="36"/>
      <c r="E5" s="36"/>
      <c r="F5" s="36"/>
      <c r="G5" s="36"/>
      <c r="H5" s="36"/>
      <c r="I5" s="36"/>
    </row>
    <row r="6" spans="1:10" s="1" customFormat="1" ht="8.1" customHeight="1" thickTop="1">
      <c r="A6" s="8"/>
      <c r="B6" s="9"/>
      <c r="C6" s="9"/>
      <c r="D6" s="8"/>
      <c r="E6" s="8"/>
      <c r="F6" s="8"/>
      <c r="G6" s="8"/>
      <c r="H6" s="8"/>
      <c r="I6" s="8"/>
    </row>
    <row r="7" spans="1:10" s="6" customFormat="1" ht="30" customHeight="1">
      <c r="A7" s="10"/>
      <c r="B7" s="11">
        <v>400</v>
      </c>
      <c r="C7" s="12">
        <v>1</v>
      </c>
      <c r="D7" s="12">
        <v>1</v>
      </c>
      <c r="E7" s="11">
        <f>(B7*C7)*D7</f>
        <v>400</v>
      </c>
      <c r="F7" s="11">
        <f>E7*5</f>
        <v>2000</v>
      </c>
      <c r="G7" s="11">
        <f>F7*4</f>
        <v>8000</v>
      </c>
      <c r="H7" s="11">
        <f>(G7-$C$22)</f>
        <v>6156.7209457724666</v>
      </c>
      <c r="I7" s="13">
        <f>H7/$C$22</f>
        <v>3.3400916327086323</v>
      </c>
      <c r="J7"/>
    </row>
    <row r="8" spans="1:10" ht="8.1" customHeight="1">
      <c r="A8" s="7"/>
      <c r="B8" s="7"/>
      <c r="C8" s="7"/>
      <c r="D8" s="7"/>
      <c r="E8" s="7"/>
      <c r="F8" s="7"/>
      <c r="G8" s="7"/>
      <c r="H8" s="7"/>
      <c r="I8" s="7"/>
    </row>
    <row r="9" spans="1:10" ht="20.100000000000001" customHeight="1" thickBot="1">
      <c r="A9" s="7"/>
      <c r="B9" s="37" t="s">
        <v>20</v>
      </c>
      <c r="C9" s="37"/>
      <c r="D9" s="37"/>
      <c r="E9" s="37"/>
      <c r="F9" s="37"/>
      <c r="G9" s="37"/>
      <c r="H9" s="37"/>
      <c r="I9" s="37"/>
    </row>
    <row r="10" spans="1:10" ht="8.1" customHeight="1" thickTop="1">
      <c r="A10" s="7"/>
      <c r="B10" s="14"/>
      <c r="C10" s="15"/>
      <c r="D10" s="15"/>
      <c r="E10" s="16"/>
      <c r="F10" s="16"/>
      <c r="G10" s="16"/>
      <c r="H10" s="16"/>
      <c r="I10" s="17"/>
    </row>
    <row r="11" spans="1:10" ht="30" customHeight="1">
      <c r="A11" s="7"/>
      <c r="B11" s="11">
        <v>800</v>
      </c>
      <c r="C11" s="12">
        <v>1</v>
      </c>
      <c r="D11" s="12">
        <v>2</v>
      </c>
      <c r="E11" s="11">
        <f t="shared" ref="E11" si="0">(B11*C11)*D11</f>
        <v>1600</v>
      </c>
      <c r="F11" s="11">
        <f t="shared" ref="F11" si="1">E11*5</f>
        <v>8000</v>
      </c>
      <c r="G11" s="11">
        <f t="shared" ref="G11" si="2">F11*4</f>
        <v>32000</v>
      </c>
      <c r="H11" s="11">
        <f>(G11-$C$22)</f>
        <v>30156.720945772468</v>
      </c>
      <c r="I11" s="13">
        <f>H11/$C$22</f>
        <v>16.360366530834529</v>
      </c>
    </row>
    <row r="12" spans="1:10" ht="6.95" customHeight="1">
      <c r="A12" s="7"/>
      <c r="B12" s="14"/>
      <c r="C12" s="15"/>
      <c r="D12" s="15"/>
      <c r="E12" s="16"/>
      <c r="F12" s="16"/>
      <c r="G12" s="16"/>
      <c r="H12" s="16"/>
      <c r="I12" s="17"/>
    </row>
    <row r="13" spans="1:10" ht="18" customHeight="1">
      <c r="A13" s="7"/>
      <c r="B13" s="14"/>
      <c r="C13" s="15"/>
      <c r="D13" s="15"/>
      <c r="E13" s="16"/>
      <c r="F13" s="16"/>
      <c r="G13" s="16"/>
      <c r="H13" s="16"/>
      <c r="I13" s="17"/>
    </row>
    <row r="14" spans="1:10">
      <c r="A14" s="7"/>
      <c r="B14" s="7"/>
      <c r="C14" s="7"/>
      <c r="D14" s="7"/>
      <c r="E14" s="7"/>
      <c r="F14" s="7"/>
      <c r="G14" s="7"/>
      <c r="H14" s="7"/>
      <c r="I14" s="7"/>
    </row>
    <row r="15" spans="1:10" ht="25.5" customHeight="1">
      <c r="A15" s="7"/>
      <c r="B15" s="33" t="s">
        <v>22</v>
      </c>
      <c r="C15" s="34"/>
      <c r="D15" s="7"/>
      <c r="E15" s="33" t="s">
        <v>21</v>
      </c>
      <c r="F15" s="34"/>
      <c r="G15" s="34"/>
      <c r="H15" s="34"/>
      <c r="I15" s="35"/>
    </row>
    <row r="16" spans="1:10" ht="18" customHeight="1">
      <c r="A16" s="7"/>
      <c r="B16" s="27" t="s">
        <v>17</v>
      </c>
      <c r="C16" s="18">
        <v>35000</v>
      </c>
      <c r="D16" s="19"/>
      <c r="E16" s="28" t="s">
        <v>11</v>
      </c>
      <c r="F16" s="28" t="s">
        <v>12</v>
      </c>
      <c r="G16" s="28" t="s">
        <v>13</v>
      </c>
      <c r="H16" s="28" t="s">
        <v>14</v>
      </c>
      <c r="I16" s="28" t="s">
        <v>15</v>
      </c>
    </row>
    <row r="17" spans="1:9" ht="18" customHeight="1">
      <c r="A17" s="7"/>
      <c r="B17" s="27" t="s">
        <v>5</v>
      </c>
      <c r="C17" s="20">
        <v>0.2</v>
      </c>
      <c r="D17" s="19"/>
      <c r="E17" s="21">
        <v>0</v>
      </c>
      <c r="F17" s="16"/>
      <c r="G17" s="16"/>
      <c r="H17" s="16"/>
      <c r="I17" s="16">
        <f>C18</f>
        <v>42000</v>
      </c>
    </row>
    <row r="18" spans="1:9" ht="18" customHeight="1">
      <c r="A18" s="7"/>
      <c r="B18" s="27" t="s">
        <v>8</v>
      </c>
      <c r="C18" s="18">
        <f>(C16*C17)+C16</f>
        <v>42000</v>
      </c>
      <c r="D18" s="19"/>
      <c r="E18" s="21">
        <f>IF(AND(I17&lt;&gt;"",I17&gt;0),E17+1,REPT(,1))</f>
        <v>1</v>
      </c>
      <c r="F18" s="16">
        <f t="shared" ref="F18:F49" si="3">IF(AND(I17&lt;&gt;"",I17&gt;0),IF(PMT($C$21/12,$C$20,-$C$18)&lt;=I17,PMT($C$21/12,$C$20,-$C$18),I17),REPT(,1))</f>
        <v>3518.9872853434731</v>
      </c>
      <c r="G18" s="16">
        <f t="shared" ref="G18:G49" si="4">IF(AND(I17&lt;&gt;"",I17&gt;0),$C$21/12*I17,REPT(,1))</f>
        <v>35</v>
      </c>
      <c r="H18" s="16">
        <f t="shared" ref="H18:H81" si="5">IF(AND(I17&lt;&gt;"",I17&gt;0),F18-G18,REPT(,1))</f>
        <v>3483.9872853434731</v>
      </c>
      <c r="I18" s="16">
        <f t="shared" ref="I18:I81" si="6">IF(AND(I17&lt;&gt;"",I17&gt;0),IF(F18-I17&lt;0,I17-H18,F18-I17),REPT(,1))</f>
        <v>38516.012714656528</v>
      </c>
    </row>
    <row r="19" spans="1:9" ht="18" customHeight="1">
      <c r="A19" s="7"/>
      <c r="B19" s="27" t="s">
        <v>6</v>
      </c>
      <c r="C19" s="18">
        <v>20000</v>
      </c>
      <c r="D19" s="19"/>
      <c r="E19" s="21">
        <f>IF(AND(I18&lt;&gt;"",I18&gt;0),E18+1,REPT(,1))</f>
        <v>2</v>
      </c>
      <c r="F19" s="16">
        <f t="shared" si="3"/>
        <v>3518.9872853434731</v>
      </c>
      <c r="G19" s="16">
        <f t="shared" si="4"/>
        <v>32.096677262213774</v>
      </c>
      <c r="H19" s="16">
        <f t="shared" si="5"/>
        <v>3486.8906080812594</v>
      </c>
      <c r="I19" s="16">
        <f t="shared" si="6"/>
        <v>35029.122106575269</v>
      </c>
    </row>
    <row r="20" spans="1:9" ht="18" customHeight="1">
      <c r="A20" s="7"/>
      <c r="B20" s="27" t="s">
        <v>7</v>
      </c>
      <c r="C20" s="22">
        <v>12</v>
      </c>
      <c r="D20" s="19"/>
      <c r="E20" s="21">
        <f t="shared" ref="E20:E81" si="7">IF(AND(I19&lt;&gt;"",I19&gt;0),E19+1,REPT(,1))</f>
        <v>3</v>
      </c>
      <c r="F20" s="16">
        <f t="shared" si="3"/>
        <v>3518.9872853434731</v>
      </c>
      <c r="G20" s="16">
        <f t="shared" si="4"/>
        <v>29.190935088812726</v>
      </c>
      <c r="H20" s="16">
        <f t="shared" si="5"/>
        <v>3489.7963502546604</v>
      </c>
      <c r="I20" s="16">
        <f t="shared" si="6"/>
        <v>31539.32575632061</v>
      </c>
    </row>
    <row r="21" spans="1:9" ht="18" customHeight="1">
      <c r="A21" s="7"/>
      <c r="B21" s="27" t="s">
        <v>9</v>
      </c>
      <c r="C21" s="23">
        <v>0.01</v>
      </c>
      <c r="D21" s="19"/>
      <c r="E21" s="21">
        <f t="shared" si="7"/>
        <v>4</v>
      </c>
      <c r="F21" s="16">
        <f t="shared" si="3"/>
        <v>3518.9872853434731</v>
      </c>
      <c r="G21" s="16">
        <f t="shared" si="4"/>
        <v>26.282771463600511</v>
      </c>
      <c r="H21" s="16">
        <f t="shared" si="5"/>
        <v>3492.7045138798726</v>
      </c>
      <c r="I21" s="16">
        <f t="shared" si="6"/>
        <v>28046.621242440739</v>
      </c>
    </row>
    <row r="22" spans="1:9" ht="18" customHeight="1">
      <c r="A22" s="7"/>
      <c r="B22" s="27" t="s">
        <v>10</v>
      </c>
      <c r="C22" s="18">
        <f>-PMT(C21/12,C20,(C18-C19))</f>
        <v>1843.2790542275336</v>
      </c>
      <c r="D22" s="19"/>
      <c r="E22" s="21">
        <f t="shared" si="7"/>
        <v>5</v>
      </c>
      <c r="F22" s="16">
        <f t="shared" si="3"/>
        <v>3518.9872853434731</v>
      </c>
      <c r="G22" s="16">
        <f t="shared" si="4"/>
        <v>23.372184368700616</v>
      </c>
      <c r="H22" s="16">
        <f t="shared" si="5"/>
        <v>3495.6151009747723</v>
      </c>
      <c r="I22" s="16">
        <f t="shared" si="6"/>
        <v>24551.006141465965</v>
      </c>
    </row>
    <row r="23" spans="1:9" ht="18" customHeight="1">
      <c r="A23" s="7"/>
      <c r="B23" s="7"/>
      <c r="C23" s="7"/>
      <c r="D23" s="19"/>
      <c r="E23" s="21">
        <f t="shared" si="7"/>
        <v>6</v>
      </c>
      <c r="F23" s="16">
        <f t="shared" si="3"/>
        <v>3518.9872853434731</v>
      </c>
      <c r="G23" s="16">
        <f t="shared" si="4"/>
        <v>20.459171784554972</v>
      </c>
      <c r="H23" s="16">
        <f t="shared" si="5"/>
        <v>3498.528113558918</v>
      </c>
      <c r="I23" s="16">
        <f t="shared" si="6"/>
        <v>21052.478027907047</v>
      </c>
    </row>
    <row r="24" spans="1:9" ht="18" customHeight="1">
      <c r="A24" s="7"/>
      <c r="B24" s="19"/>
      <c r="C24" s="19"/>
      <c r="D24" s="19"/>
      <c r="E24" s="24">
        <f t="shared" si="7"/>
        <v>7</v>
      </c>
      <c r="F24" s="16">
        <f t="shared" si="3"/>
        <v>3518.9872853434731</v>
      </c>
      <c r="G24" s="16">
        <f t="shared" si="4"/>
        <v>17.543731689922542</v>
      </c>
      <c r="H24" s="16">
        <f t="shared" si="5"/>
        <v>3501.4435536535507</v>
      </c>
      <c r="I24" s="16">
        <f t="shared" si="6"/>
        <v>17551.034474253498</v>
      </c>
    </row>
    <row r="25" spans="1:9" ht="18" customHeight="1">
      <c r="A25" s="7"/>
      <c r="B25" s="25"/>
      <c r="C25" s="25"/>
      <c r="D25" s="25"/>
      <c r="E25" s="24">
        <f t="shared" si="7"/>
        <v>8</v>
      </c>
      <c r="F25" s="16">
        <f t="shared" si="3"/>
        <v>3518.9872853434731</v>
      </c>
      <c r="G25" s="16">
        <f t="shared" si="4"/>
        <v>14.625862061877916</v>
      </c>
      <c r="H25" s="16">
        <f t="shared" si="5"/>
        <v>3504.3614232815953</v>
      </c>
      <c r="I25" s="16">
        <f t="shared" si="6"/>
        <v>14046.673050971902</v>
      </c>
    </row>
    <row r="26" spans="1:9" ht="18" customHeight="1">
      <c r="A26" s="7"/>
      <c r="B26" s="25"/>
      <c r="C26" s="25"/>
      <c r="D26" s="25"/>
      <c r="E26" s="24">
        <f t="shared" si="7"/>
        <v>9</v>
      </c>
      <c r="F26" s="16">
        <f t="shared" si="3"/>
        <v>3518.9872853434731</v>
      </c>
      <c r="G26" s="16">
        <f t="shared" si="4"/>
        <v>11.705560875809919</v>
      </c>
      <c r="H26" s="16">
        <f t="shared" si="5"/>
        <v>3507.281724467663</v>
      </c>
      <c r="I26" s="16">
        <f t="shared" si="6"/>
        <v>10539.391326504239</v>
      </c>
    </row>
    <row r="27" spans="1:9" ht="18" customHeight="1">
      <c r="A27" s="7"/>
      <c r="B27" s="25"/>
      <c r="C27" s="25"/>
      <c r="D27" s="25"/>
      <c r="E27" s="24">
        <f t="shared" si="7"/>
        <v>10</v>
      </c>
      <c r="F27" s="16">
        <f t="shared" si="3"/>
        <v>3518.9872853434731</v>
      </c>
      <c r="G27" s="16">
        <f t="shared" si="4"/>
        <v>8.7828261054202006</v>
      </c>
      <c r="H27" s="16">
        <f t="shared" si="5"/>
        <v>3510.204459238053</v>
      </c>
      <c r="I27" s="16">
        <f t="shared" si="6"/>
        <v>7029.1868672661858</v>
      </c>
    </row>
    <row r="28" spans="1:9" ht="18" customHeight="1">
      <c r="A28" s="7"/>
      <c r="B28" s="25"/>
      <c r="C28" s="25"/>
      <c r="D28" s="25"/>
      <c r="E28" s="24">
        <f t="shared" si="7"/>
        <v>11</v>
      </c>
      <c r="F28" s="16">
        <f t="shared" si="3"/>
        <v>3518.9872853434731</v>
      </c>
      <c r="G28" s="16">
        <f t="shared" si="4"/>
        <v>5.8576557227218222</v>
      </c>
      <c r="H28" s="16">
        <f t="shared" si="5"/>
        <v>3513.1296296207511</v>
      </c>
      <c r="I28" s="16">
        <f t="shared" si="6"/>
        <v>3516.0572376454347</v>
      </c>
    </row>
    <row r="29" spans="1:9" ht="18" customHeight="1">
      <c r="A29" s="7"/>
      <c r="B29" s="25"/>
      <c r="C29" s="25"/>
      <c r="D29" s="25"/>
      <c r="E29" s="24">
        <f t="shared" si="7"/>
        <v>12</v>
      </c>
      <c r="F29" s="16">
        <f t="shared" si="3"/>
        <v>3516.0572376454347</v>
      </c>
      <c r="G29" s="16">
        <f t="shared" si="4"/>
        <v>2.9300476980378622</v>
      </c>
      <c r="H29" s="16">
        <f t="shared" si="5"/>
        <v>3513.1271899473968</v>
      </c>
      <c r="I29" s="16">
        <f t="shared" si="6"/>
        <v>0</v>
      </c>
    </row>
    <row r="30" spans="1:9" ht="18" customHeight="1">
      <c r="A30" s="7"/>
      <c r="B30" s="25"/>
      <c r="C30" s="25"/>
      <c r="D30" s="25"/>
      <c r="E30" s="24" t="str">
        <f t="shared" si="7"/>
        <v/>
      </c>
      <c r="F30" s="16" t="str">
        <f t="shared" si="3"/>
        <v/>
      </c>
      <c r="G30" s="16" t="str">
        <f t="shared" si="4"/>
        <v/>
      </c>
      <c r="H30" s="16" t="str">
        <f t="shared" si="5"/>
        <v/>
      </c>
      <c r="I30" s="16" t="str">
        <f t="shared" si="6"/>
        <v/>
      </c>
    </row>
    <row r="31" spans="1:9" ht="18" customHeight="1">
      <c r="A31" s="7"/>
      <c r="B31" s="25"/>
      <c r="C31" s="25"/>
      <c r="D31" s="25"/>
      <c r="E31" s="24" t="str">
        <f t="shared" si="7"/>
        <v/>
      </c>
      <c r="F31" s="16" t="str">
        <f t="shared" si="3"/>
        <v/>
      </c>
      <c r="G31" s="16" t="str">
        <f t="shared" si="4"/>
        <v/>
      </c>
      <c r="H31" s="16" t="str">
        <f t="shared" si="5"/>
        <v/>
      </c>
      <c r="I31" s="16" t="str">
        <f t="shared" si="6"/>
        <v/>
      </c>
    </row>
    <row r="32" spans="1:9" ht="18" customHeight="1">
      <c r="A32" s="7"/>
      <c r="B32" s="25"/>
      <c r="C32" s="25"/>
      <c r="D32" s="25"/>
      <c r="E32" s="24" t="str">
        <f t="shared" si="7"/>
        <v/>
      </c>
      <c r="F32" s="16" t="str">
        <f t="shared" si="3"/>
        <v/>
      </c>
      <c r="G32" s="16" t="str">
        <f t="shared" si="4"/>
        <v/>
      </c>
      <c r="H32" s="16" t="str">
        <f t="shared" si="5"/>
        <v/>
      </c>
      <c r="I32" s="16" t="str">
        <f t="shared" si="6"/>
        <v/>
      </c>
    </row>
    <row r="33" spans="1:9" ht="18" customHeight="1">
      <c r="A33" s="7"/>
      <c r="B33" s="25"/>
      <c r="C33" s="25"/>
      <c r="D33" s="25"/>
      <c r="E33" s="24" t="str">
        <f t="shared" si="7"/>
        <v/>
      </c>
      <c r="F33" s="16" t="str">
        <f t="shared" si="3"/>
        <v/>
      </c>
      <c r="G33" s="16" t="str">
        <f t="shared" si="4"/>
        <v/>
      </c>
      <c r="H33" s="16" t="str">
        <f t="shared" si="5"/>
        <v/>
      </c>
      <c r="I33" s="16" t="str">
        <f t="shared" si="6"/>
        <v/>
      </c>
    </row>
    <row r="34" spans="1:9" ht="18" customHeight="1">
      <c r="A34" s="7"/>
      <c r="B34" s="25"/>
      <c r="C34" s="25"/>
      <c r="D34" s="25"/>
      <c r="E34" s="24" t="str">
        <f t="shared" si="7"/>
        <v/>
      </c>
      <c r="F34" s="16" t="str">
        <f t="shared" si="3"/>
        <v/>
      </c>
      <c r="G34" s="16" t="str">
        <f t="shared" si="4"/>
        <v/>
      </c>
      <c r="H34" s="16" t="str">
        <f t="shared" si="5"/>
        <v/>
      </c>
      <c r="I34" s="16" t="str">
        <f t="shared" si="6"/>
        <v/>
      </c>
    </row>
    <row r="35" spans="1:9" ht="18" customHeight="1">
      <c r="A35" s="7"/>
      <c r="B35" s="25"/>
      <c r="C35" s="25"/>
      <c r="D35" s="25"/>
      <c r="E35" s="24" t="str">
        <f t="shared" si="7"/>
        <v/>
      </c>
      <c r="F35" s="16" t="str">
        <f t="shared" si="3"/>
        <v/>
      </c>
      <c r="G35" s="16" t="str">
        <f t="shared" si="4"/>
        <v/>
      </c>
      <c r="H35" s="16" t="str">
        <f t="shared" si="5"/>
        <v/>
      </c>
      <c r="I35" s="16" t="str">
        <f t="shared" si="6"/>
        <v/>
      </c>
    </row>
    <row r="36" spans="1:9" ht="18" customHeight="1">
      <c r="A36" s="7"/>
      <c r="B36" s="25"/>
      <c r="C36" s="25"/>
      <c r="D36" s="25"/>
      <c r="E36" s="24" t="str">
        <f t="shared" si="7"/>
        <v/>
      </c>
      <c r="F36" s="16" t="str">
        <f t="shared" si="3"/>
        <v/>
      </c>
      <c r="G36" s="16" t="str">
        <f t="shared" si="4"/>
        <v/>
      </c>
      <c r="H36" s="16" t="str">
        <f t="shared" si="5"/>
        <v/>
      </c>
      <c r="I36" s="16" t="str">
        <f t="shared" si="6"/>
        <v/>
      </c>
    </row>
    <row r="37" spans="1:9" ht="18" customHeight="1">
      <c r="A37" s="7"/>
      <c r="B37" s="25"/>
      <c r="C37" s="25"/>
      <c r="D37" s="25"/>
      <c r="E37" s="24" t="str">
        <f t="shared" si="7"/>
        <v/>
      </c>
      <c r="F37" s="16" t="str">
        <f t="shared" si="3"/>
        <v/>
      </c>
      <c r="G37" s="16" t="str">
        <f t="shared" si="4"/>
        <v/>
      </c>
      <c r="H37" s="16" t="str">
        <f t="shared" si="5"/>
        <v/>
      </c>
      <c r="I37" s="16" t="str">
        <f t="shared" si="6"/>
        <v/>
      </c>
    </row>
    <row r="38" spans="1:9" ht="18" customHeight="1">
      <c r="A38" s="7"/>
      <c r="B38" s="25"/>
      <c r="C38" s="25"/>
      <c r="D38" s="25"/>
      <c r="E38" s="24" t="str">
        <f t="shared" si="7"/>
        <v/>
      </c>
      <c r="F38" s="16" t="str">
        <f t="shared" si="3"/>
        <v/>
      </c>
      <c r="G38" s="16" t="str">
        <f t="shared" si="4"/>
        <v/>
      </c>
      <c r="H38" s="16" t="str">
        <f t="shared" si="5"/>
        <v/>
      </c>
      <c r="I38" s="16" t="str">
        <f t="shared" si="6"/>
        <v/>
      </c>
    </row>
    <row r="39" spans="1:9" ht="18" customHeight="1">
      <c r="A39" s="7"/>
      <c r="B39" s="25"/>
      <c r="C39" s="25"/>
      <c r="D39" s="25"/>
      <c r="E39" s="24" t="str">
        <f t="shared" si="7"/>
        <v/>
      </c>
      <c r="F39" s="16" t="str">
        <f t="shared" si="3"/>
        <v/>
      </c>
      <c r="G39" s="16" t="str">
        <f t="shared" si="4"/>
        <v/>
      </c>
      <c r="H39" s="16" t="str">
        <f t="shared" si="5"/>
        <v/>
      </c>
      <c r="I39" s="16" t="str">
        <f t="shared" si="6"/>
        <v/>
      </c>
    </row>
    <row r="40" spans="1:9" ht="18" customHeight="1">
      <c r="A40" s="7"/>
      <c r="B40" s="25"/>
      <c r="C40" s="25"/>
      <c r="D40" s="25"/>
      <c r="E40" s="24" t="str">
        <f t="shared" si="7"/>
        <v/>
      </c>
      <c r="F40" s="16" t="str">
        <f t="shared" si="3"/>
        <v/>
      </c>
      <c r="G40" s="16" t="str">
        <f t="shared" si="4"/>
        <v/>
      </c>
      <c r="H40" s="16" t="str">
        <f t="shared" si="5"/>
        <v/>
      </c>
      <c r="I40" s="16" t="str">
        <f t="shared" si="6"/>
        <v/>
      </c>
    </row>
    <row r="41" spans="1:9" ht="18" customHeight="1">
      <c r="A41" s="7"/>
      <c r="B41" s="25"/>
      <c r="C41" s="25"/>
      <c r="D41" s="25"/>
      <c r="E41" s="24" t="str">
        <f t="shared" si="7"/>
        <v/>
      </c>
      <c r="F41" s="16" t="str">
        <f t="shared" si="3"/>
        <v/>
      </c>
      <c r="G41" s="16" t="str">
        <f t="shared" si="4"/>
        <v/>
      </c>
      <c r="H41" s="16" t="str">
        <f t="shared" si="5"/>
        <v/>
      </c>
      <c r="I41" s="16" t="str">
        <f t="shared" si="6"/>
        <v/>
      </c>
    </row>
    <row r="42" spans="1:9" ht="18" customHeight="1">
      <c r="A42" s="7"/>
      <c r="B42" s="25"/>
      <c r="C42" s="25"/>
      <c r="D42" s="25"/>
      <c r="E42" s="24" t="str">
        <f t="shared" si="7"/>
        <v/>
      </c>
      <c r="F42" s="16" t="str">
        <f t="shared" si="3"/>
        <v/>
      </c>
      <c r="G42" s="16" t="str">
        <f t="shared" si="4"/>
        <v/>
      </c>
      <c r="H42" s="16" t="str">
        <f t="shared" si="5"/>
        <v/>
      </c>
      <c r="I42" s="16" t="str">
        <f t="shared" si="6"/>
        <v/>
      </c>
    </row>
    <row r="43" spans="1:9" ht="18" customHeight="1">
      <c r="A43" s="7"/>
      <c r="B43" s="25"/>
      <c r="C43" s="25"/>
      <c r="D43" s="25"/>
      <c r="E43" s="24" t="str">
        <f t="shared" si="7"/>
        <v/>
      </c>
      <c r="F43" s="16" t="str">
        <f t="shared" si="3"/>
        <v/>
      </c>
      <c r="G43" s="16" t="str">
        <f t="shared" si="4"/>
        <v/>
      </c>
      <c r="H43" s="16" t="str">
        <f t="shared" si="5"/>
        <v/>
      </c>
      <c r="I43" s="16" t="str">
        <f t="shared" si="6"/>
        <v/>
      </c>
    </row>
    <row r="44" spans="1:9" ht="18" customHeight="1">
      <c r="A44" s="7"/>
      <c r="B44" s="25"/>
      <c r="C44" s="25"/>
      <c r="D44" s="25"/>
      <c r="E44" s="24" t="str">
        <f t="shared" si="7"/>
        <v/>
      </c>
      <c r="F44" s="16" t="str">
        <f t="shared" si="3"/>
        <v/>
      </c>
      <c r="G44" s="16" t="str">
        <f t="shared" si="4"/>
        <v/>
      </c>
      <c r="H44" s="16" t="str">
        <f t="shared" si="5"/>
        <v/>
      </c>
      <c r="I44" s="16" t="str">
        <f t="shared" si="6"/>
        <v/>
      </c>
    </row>
    <row r="45" spans="1:9" ht="18" customHeight="1">
      <c r="A45" s="7"/>
      <c r="B45" s="25"/>
      <c r="C45" s="25"/>
      <c r="D45" s="25"/>
      <c r="E45" s="24" t="str">
        <f t="shared" si="7"/>
        <v/>
      </c>
      <c r="F45" s="16" t="str">
        <f t="shared" si="3"/>
        <v/>
      </c>
      <c r="G45" s="16" t="str">
        <f t="shared" si="4"/>
        <v/>
      </c>
      <c r="H45" s="16" t="str">
        <f t="shared" si="5"/>
        <v/>
      </c>
      <c r="I45" s="16" t="str">
        <f t="shared" si="6"/>
        <v/>
      </c>
    </row>
    <row r="46" spans="1:9" ht="18" customHeight="1">
      <c r="A46" s="7"/>
      <c r="B46" s="25"/>
      <c r="C46" s="25"/>
      <c r="D46" s="25"/>
      <c r="E46" s="24" t="str">
        <f t="shared" si="7"/>
        <v/>
      </c>
      <c r="F46" s="16" t="str">
        <f t="shared" si="3"/>
        <v/>
      </c>
      <c r="G46" s="16" t="str">
        <f t="shared" si="4"/>
        <v/>
      </c>
      <c r="H46" s="16" t="str">
        <f t="shared" si="5"/>
        <v/>
      </c>
      <c r="I46" s="16" t="str">
        <f t="shared" si="6"/>
        <v/>
      </c>
    </row>
    <row r="47" spans="1:9" ht="18" customHeight="1">
      <c r="A47" s="7"/>
      <c r="B47" s="25"/>
      <c r="C47" s="25"/>
      <c r="D47" s="25"/>
      <c r="E47" s="24" t="str">
        <f t="shared" si="7"/>
        <v/>
      </c>
      <c r="F47" s="16" t="str">
        <f t="shared" si="3"/>
        <v/>
      </c>
      <c r="G47" s="16" t="str">
        <f t="shared" si="4"/>
        <v/>
      </c>
      <c r="H47" s="16" t="str">
        <f t="shared" si="5"/>
        <v/>
      </c>
      <c r="I47" s="16" t="str">
        <f t="shared" si="6"/>
        <v/>
      </c>
    </row>
    <row r="48" spans="1:9" ht="18" customHeight="1">
      <c r="A48" s="7"/>
      <c r="B48" s="25"/>
      <c r="C48" s="25"/>
      <c r="D48" s="25"/>
      <c r="E48" s="24" t="str">
        <f t="shared" si="7"/>
        <v/>
      </c>
      <c r="F48" s="16" t="str">
        <f t="shared" si="3"/>
        <v/>
      </c>
      <c r="G48" s="16" t="str">
        <f t="shared" si="4"/>
        <v/>
      </c>
      <c r="H48" s="16" t="str">
        <f t="shared" si="5"/>
        <v/>
      </c>
      <c r="I48" s="16" t="str">
        <f t="shared" si="6"/>
        <v/>
      </c>
    </row>
    <row r="49" spans="1:9" ht="18" customHeight="1">
      <c r="A49" s="7"/>
      <c r="B49" s="25"/>
      <c r="C49" s="25"/>
      <c r="D49" s="25"/>
      <c r="E49" s="24" t="str">
        <f t="shared" si="7"/>
        <v/>
      </c>
      <c r="F49" s="16" t="str">
        <f t="shared" si="3"/>
        <v/>
      </c>
      <c r="G49" s="16" t="str">
        <f t="shared" si="4"/>
        <v/>
      </c>
      <c r="H49" s="16" t="str">
        <f t="shared" si="5"/>
        <v/>
      </c>
      <c r="I49" s="16" t="str">
        <f t="shared" si="6"/>
        <v/>
      </c>
    </row>
    <row r="50" spans="1:9" ht="18" customHeight="1">
      <c r="A50" s="7"/>
      <c r="B50" s="25"/>
      <c r="C50" s="25"/>
      <c r="D50" s="25"/>
      <c r="E50" s="24" t="str">
        <f t="shared" si="7"/>
        <v/>
      </c>
      <c r="F50" s="16" t="str">
        <f t="shared" ref="F50:F81" si="8">IF(AND(I49&lt;&gt;"",I49&gt;0),IF(PMT($C$21/12,$C$20,-$C$18)&lt;=I49,PMT($C$21/12,$C$20,-$C$18),I49),REPT(,1))</f>
        <v/>
      </c>
      <c r="G50" s="16" t="str">
        <f t="shared" ref="G50:G81" si="9">IF(AND(I49&lt;&gt;"",I49&gt;0),$C$21/12*I49,REPT(,1))</f>
        <v/>
      </c>
      <c r="H50" s="16" t="str">
        <f t="shared" si="5"/>
        <v/>
      </c>
      <c r="I50" s="16" t="str">
        <f t="shared" si="6"/>
        <v/>
      </c>
    </row>
    <row r="51" spans="1:9" ht="18" customHeight="1">
      <c r="A51" s="7"/>
      <c r="B51" s="25"/>
      <c r="C51" s="25"/>
      <c r="D51" s="25"/>
      <c r="E51" s="24" t="str">
        <f t="shared" si="7"/>
        <v/>
      </c>
      <c r="F51" s="16" t="str">
        <f t="shared" si="8"/>
        <v/>
      </c>
      <c r="G51" s="16" t="str">
        <f t="shared" si="9"/>
        <v/>
      </c>
      <c r="H51" s="16" t="str">
        <f t="shared" si="5"/>
        <v/>
      </c>
      <c r="I51" s="16" t="str">
        <f t="shared" si="6"/>
        <v/>
      </c>
    </row>
    <row r="52" spans="1:9" ht="18" customHeight="1">
      <c r="A52" s="7"/>
      <c r="B52" s="25"/>
      <c r="C52" s="25"/>
      <c r="D52" s="25"/>
      <c r="E52" s="24" t="str">
        <f t="shared" si="7"/>
        <v/>
      </c>
      <c r="F52" s="16" t="str">
        <f t="shared" si="8"/>
        <v/>
      </c>
      <c r="G52" s="16" t="str">
        <f t="shared" si="9"/>
        <v/>
      </c>
      <c r="H52" s="16" t="str">
        <f t="shared" si="5"/>
        <v/>
      </c>
      <c r="I52" s="16" t="str">
        <f t="shared" si="6"/>
        <v/>
      </c>
    </row>
    <row r="53" spans="1:9" ht="18" customHeight="1">
      <c r="A53" s="7"/>
      <c r="B53" s="25"/>
      <c r="C53" s="25"/>
      <c r="D53" s="25"/>
      <c r="E53" s="24" t="str">
        <f t="shared" si="7"/>
        <v/>
      </c>
      <c r="F53" s="16" t="str">
        <f t="shared" si="8"/>
        <v/>
      </c>
      <c r="G53" s="16" t="str">
        <f t="shared" si="9"/>
        <v/>
      </c>
      <c r="H53" s="16" t="str">
        <f t="shared" si="5"/>
        <v/>
      </c>
      <c r="I53" s="16" t="str">
        <f t="shared" si="6"/>
        <v/>
      </c>
    </row>
    <row r="54" spans="1:9" ht="18" customHeight="1">
      <c r="A54" s="7"/>
      <c r="B54" s="25"/>
      <c r="C54" s="25"/>
      <c r="D54" s="25"/>
      <c r="E54" s="24" t="str">
        <f t="shared" si="7"/>
        <v/>
      </c>
      <c r="F54" s="16" t="str">
        <f t="shared" si="8"/>
        <v/>
      </c>
      <c r="G54" s="16" t="str">
        <f t="shared" si="9"/>
        <v/>
      </c>
      <c r="H54" s="16" t="str">
        <f t="shared" si="5"/>
        <v/>
      </c>
      <c r="I54" s="16" t="str">
        <f t="shared" si="6"/>
        <v/>
      </c>
    </row>
    <row r="55" spans="1:9" ht="18" customHeight="1">
      <c r="A55" s="7"/>
      <c r="B55" s="25"/>
      <c r="C55" s="25"/>
      <c r="D55" s="25"/>
      <c r="E55" s="24" t="str">
        <f t="shared" si="7"/>
        <v/>
      </c>
      <c r="F55" s="16" t="str">
        <f t="shared" si="8"/>
        <v/>
      </c>
      <c r="G55" s="16" t="str">
        <f t="shared" si="9"/>
        <v/>
      </c>
      <c r="H55" s="16" t="str">
        <f t="shared" si="5"/>
        <v/>
      </c>
      <c r="I55" s="16" t="str">
        <f t="shared" si="6"/>
        <v/>
      </c>
    </row>
    <row r="56" spans="1:9" ht="18" customHeight="1">
      <c r="A56" s="7"/>
      <c r="B56" s="25"/>
      <c r="C56" s="25"/>
      <c r="D56" s="25"/>
      <c r="E56" s="24" t="str">
        <f t="shared" si="7"/>
        <v/>
      </c>
      <c r="F56" s="16" t="str">
        <f t="shared" si="8"/>
        <v/>
      </c>
      <c r="G56" s="16" t="str">
        <f t="shared" si="9"/>
        <v/>
      </c>
      <c r="H56" s="16" t="str">
        <f t="shared" si="5"/>
        <v/>
      </c>
      <c r="I56" s="16" t="str">
        <f t="shared" si="6"/>
        <v/>
      </c>
    </row>
    <row r="57" spans="1:9" ht="18" customHeight="1">
      <c r="A57" s="7"/>
      <c r="B57" s="25"/>
      <c r="C57" s="25"/>
      <c r="D57" s="25"/>
      <c r="E57" s="24" t="str">
        <f t="shared" si="7"/>
        <v/>
      </c>
      <c r="F57" s="16" t="str">
        <f t="shared" si="8"/>
        <v/>
      </c>
      <c r="G57" s="16" t="str">
        <f t="shared" si="9"/>
        <v/>
      </c>
      <c r="H57" s="16" t="str">
        <f t="shared" si="5"/>
        <v/>
      </c>
      <c r="I57" s="16" t="str">
        <f t="shared" si="6"/>
        <v/>
      </c>
    </row>
    <row r="58" spans="1:9" ht="18" customHeight="1">
      <c r="A58" s="7"/>
      <c r="B58" s="25"/>
      <c r="C58" s="25"/>
      <c r="D58" s="25"/>
      <c r="E58" s="24" t="str">
        <f t="shared" si="7"/>
        <v/>
      </c>
      <c r="F58" s="16" t="str">
        <f t="shared" si="8"/>
        <v/>
      </c>
      <c r="G58" s="16" t="str">
        <f t="shared" si="9"/>
        <v/>
      </c>
      <c r="H58" s="16" t="str">
        <f t="shared" si="5"/>
        <v/>
      </c>
      <c r="I58" s="16" t="str">
        <f t="shared" si="6"/>
        <v/>
      </c>
    </row>
    <row r="59" spans="1:9" ht="18" customHeight="1">
      <c r="A59" s="7"/>
      <c r="B59" s="25"/>
      <c r="C59" s="25"/>
      <c r="D59" s="25"/>
      <c r="E59" s="24" t="str">
        <f t="shared" si="7"/>
        <v/>
      </c>
      <c r="F59" s="16" t="str">
        <f t="shared" si="8"/>
        <v/>
      </c>
      <c r="G59" s="16" t="str">
        <f t="shared" si="9"/>
        <v/>
      </c>
      <c r="H59" s="16" t="str">
        <f t="shared" si="5"/>
        <v/>
      </c>
      <c r="I59" s="16" t="str">
        <f t="shared" si="6"/>
        <v/>
      </c>
    </row>
    <row r="60" spans="1:9" ht="18" customHeight="1">
      <c r="A60" s="7"/>
      <c r="B60" s="25"/>
      <c r="C60" s="25"/>
      <c r="D60" s="25"/>
      <c r="E60" s="24" t="str">
        <f t="shared" si="7"/>
        <v/>
      </c>
      <c r="F60" s="16" t="str">
        <f t="shared" si="8"/>
        <v/>
      </c>
      <c r="G60" s="16" t="str">
        <f t="shared" si="9"/>
        <v/>
      </c>
      <c r="H60" s="16" t="str">
        <f t="shared" si="5"/>
        <v/>
      </c>
      <c r="I60" s="16" t="str">
        <f t="shared" si="6"/>
        <v/>
      </c>
    </row>
    <row r="61" spans="1:9" ht="18" customHeight="1">
      <c r="A61" s="7"/>
      <c r="B61" s="25"/>
      <c r="C61" s="25"/>
      <c r="D61" s="25"/>
      <c r="E61" s="24" t="str">
        <f t="shared" si="7"/>
        <v/>
      </c>
      <c r="F61" s="16" t="str">
        <f t="shared" si="8"/>
        <v/>
      </c>
      <c r="G61" s="16" t="str">
        <f t="shared" si="9"/>
        <v/>
      </c>
      <c r="H61" s="16" t="str">
        <f t="shared" si="5"/>
        <v/>
      </c>
      <c r="I61" s="16" t="str">
        <f t="shared" si="6"/>
        <v/>
      </c>
    </row>
    <row r="62" spans="1:9" ht="18" customHeight="1">
      <c r="A62" s="7"/>
      <c r="B62" s="25"/>
      <c r="C62" s="25"/>
      <c r="D62" s="25"/>
      <c r="E62" s="24" t="str">
        <f t="shared" si="7"/>
        <v/>
      </c>
      <c r="F62" s="16" t="str">
        <f t="shared" si="8"/>
        <v/>
      </c>
      <c r="G62" s="16" t="str">
        <f t="shared" si="9"/>
        <v/>
      </c>
      <c r="H62" s="16" t="str">
        <f t="shared" si="5"/>
        <v/>
      </c>
      <c r="I62" s="16" t="str">
        <f t="shared" si="6"/>
        <v/>
      </c>
    </row>
    <row r="63" spans="1:9" ht="18" customHeight="1">
      <c r="A63" s="7"/>
      <c r="B63" s="25"/>
      <c r="C63" s="25"/>
      <c r="D63" s="25"/>
      <c r="E63" s="24" t="str">
        <f t="shared" si="7"/>
        <v/>
      </c>
      <c r="F63" s="16" t="str">
        <f t="shared" si="8"/>
        <v/>
      </c>
      <c r="G63" s="16" t="str">
        <f t="shared" si="9"/>
        <v/>
      </c>
      <c r="H63" s="16" t="str">
        <f t="shared" si="5"/>
        <v/>
      </c>
      <c r="I63" s="16" t="str">
        <f t="shared" si="6"/>
        <v/>
      </c>
    </row>
    <row r="64" spans="1:9" ht="18" customHeight="1">
      <c r="A64" s="7"/>
      <c r="B64" s="25"/>
      <c r="C64" s="25"/>
      <c r="D64" s="25"/>
      <c r="E64" s="24" t="str">
        <f t="shared" si="7"/>
        <v/>
      </c>
      <c r="F64" s="16" t="str">
        <f t="shared" si="8"/>
        <v/>
      </c>
      <c r="G64" s="16" t="str">
        <f t="shared" si="9"/>
        <v/>
      </c>
      <c r="H64" s="16" t="str">
        <f t="shared" si="5"/>
        <v/>
      </c>
      <c r="I64" s="16" t="str">
        <f t="shared" si="6"/>
        <v/>
      </c>
    </row>
    <row r="65" spans="1:9" ht="18" customHeight="1">
      <c r="A65" s="7"/>
      <c r="B65" s="25"/>
      <c r="C65" s="25"/>
      <c r="D65" s="25"/>
      <c r="E65" s="24" t="str">
        <f t="shared" si="7"/>
        <v/>
      </c>
      <c r="F65" s="16" t="str">
        <f t="shared" si="8"/>
        <v/>
      </c>
      <c r="G65" s="16" t="str">
        <f t="shared" si="9"/>
        <v/>
      </c>
      <c r="H65" s="16" t="str">
        <f t="shared" si="5"/>
        <v/>
      </c>
      <c r="I65" s="16" t="str">
        <f t="shared" si="6"/>
        <v/>
      </c>
    </row>
    <row r="66" spans="1:9" ht="18" customHeight="1">
      <c r="A66" s="7"/>
      <c r="B66" s="25"/>
      <c r="C66" s="25"/>
      <c r="D66" s="25"/>
      <c r="E66" s="24" t="str">
        <f t="shared" si="7"/>
        <v/>
      </c>
      <c r="F66" s="16" t="str">
        <f t="shared" si="8"/>
        <v/>
      </c>
      <c r="G66" s="16" t="str">
        <f t="shared" si="9"/>
        <v/>
      </c>
      <c r="H66" s="16" t="str">
        <f t="shared" si="5"/>
        <v/>
      </c>
      <c r="I66" s="16" t="str">
        <f t="shared" si="6"/>
        <v/>
      </c>
    </row>
    <row r="67" spans="1:9" ht="18" customHeight="1">
      <c r="A67" s="7"/>
      <c r="B67" s="25"/>
      <c r="C67" s="25"/>
      <c r="D67" s="25"/>
      <c r="E67" s="24" t="str">
        <f t="shared" si="7"/>
        <v/>
      </c>
      <c r="F67" s="16" t="str">
        <f t="shared" si="8"/>
        <v/>
      </c>
      <c r="G67" s="16" t="str">
        <f t="shared" si="9"/>
        <v/>
      </c>
      <c r="H67" s="16" t="str">
        <f t="shared" si="5"/>
        <v/>
      </c>
      <c r="I67" s="16" t="str">
        <f t="shared" si="6"/>
        <v/>
      </c>
    </row>
    <row r="68" spans="1:9" ht="18" customHeight="1">
      <c r="A68" s="7"/>
      <c r="B68" s="25"/>
      <c r="C68" s="25"/>
      <c r="D68" s="25"/>
      <c r="E68" s="24" t="str">
        <f t="shared" si="7"/>
        <v/>
      </c>
      <c r="F68" s="16" t="str">
        <f t="shared" si="8"/>
        <v/>
      </c>
      <c r="G68" s="16" t="str">
        <f t="shared" si="9"/>
        <v/>
      </c>
      <c r="H68" s="16" t="str">
        <f t="shared" si="5"/>
        <v/>
      </c>
      <c r="I68" s="16" t="str">
        <f t="shared" si="6"/>
        <v/>
      </c>
    </row>
    <row r="69" spans="1:9" ht="18" customHeight="1">
      <c r="A69" s="7"/>
      <c r="B69" s="25"/>
      <c r="C69" s="25"/>
      <c r="D69" s="25"/>
      <c r="E69" s="24" t="str">
        <f t="shared" si="7"/>
        <v/>
      </c>
      <c r="F69" s="16" t="str">
        <f t="shared" si="8"/>
        <v/>
      </c>
      <c r="G69" s="16" t="str">
        <f t="shared" si="9"/>
        <v/>
      </c>
      <c r="H69" s="16" t="str">
        <f t="shared" si="5"/>
        <v/>
      </c>
      <c r="I69" s="16" t="str">
        <f t="shared" si="6"/>
        <v/>
      </c>
    </row>
    <row r="70" spans="1:9" ht="18" customHeight="1">
      <c r="A70" s="7"/>
      <c r="B70" s="25"/>
      <c r="C70" s="25"/>
      <c r="D70" s="25"/>
      <c r="E70" s="24" t="str">
        <f t="shared" si="7"/>
        <v/>
      </c>
      <c r="F70" s="16" t="str">
        <f t="shared" si="8"/>
        <v/>
      </c>
      <c r="G70" s="16" t="str">
        <f t="shared" si="9"/>
        <v/>
      </c>
      <c r="H70" s="16" t="str">
        <f t="shared" si="5"/>
        <v/>
      </c>
      <c r="I70" s="16" t="str">
        <f t="shared" si="6"/>
        <v/>
      </c>
    </row>
    <row r="71" spans="1:9" ht="18" customHeight="1">
      <c r="A71" s="7"/>
      <c r="B71" s="25"/>
      <c r="C71" s="25"/>
      <c r="D71" s="25"/>
      <c r="E71" s="24" t="str">
        <f t="shared" si="7"/>
        <v/>
      </c>
      <c r="F71" s="16" t="str">
        <f t="shared" si="8"/>
        <v/>
      </c>
      <c r="G71" s="16" t="str">
        <f t="shared" si="9"/>
        <v/>
      </c>
      <c r="H71" s="16" t="str">
        <f t="shared" si="5"/>
        <v/>
      </c>
      <c r="I71" s="16" t="str">
        <f t="shared" si="6"/>
        <v/>
      </c>
    </row>
    <row r="72" spans="1:9" ht="18" customHeight="1">
      <c r="A72" s="7"/>
      <c r="B72" s="25"/>
      <c r="C72" s="25"/>
      <c r="D72" s="25"/>
      <c r="E72" s="24" t="str">
        <f t="shared" si="7"/>
        <v/>
      </c>
      <c r="F72" s="16" t="str">
        <f t="shared" si="8"/>
        <v/>
      </c>
      <c r="G72" s="16" t="str">
        <f t="shared" si="9"/>
        <v/>
      </c>
      <c r="H72" s="16" t="str">
        <f t="shared" si="5"/>
        <v/>
      </c>
      <c r="I72" s="16" t="str">
        <f t="shared" si="6"/>
        <v/>
      </c>
    </row>
    <row r="73" spans="1:9" ht="18" customHeight="1">
      <c r="A73" s="7"/>
      <c r="B73" s="25"/>
      <c r="C73" s="25"/>
      <c r="D73" s="25"/>
      <c r="E73" s="24" t="str">
        <f t="shared" si="7"/>
        <v/>
      </c>
      <c r="F73" s="16" t="str">
        <f t="shared" si="8"/>
        <v/>
      </c>
      <c r="G73" s="16" t="str">
        <f t="shared" si="9"/>
        <v/>
      </c>
      <c r="H73" s="16" t="str">
        <f t="shared" si="5"/>
        <v/>
      </c>
      <c r="I73" s="16" t="str">
        <f t="shared" si="6"/>
        <v/>
      </c>
    </row>
    <row r="74" spans="1:9" ht="18" customHeight="1">
      <c r="A74" s="7"/>
      <c r="B74" s="25"/>
      <c r="C74" s="25"/>
      <c r="D74" s="25"/>
      <c r="E74" s="24" t="str">
        <f t="shared" si="7"/>
        <v/>
      </c>
      <c r="F74" s="16" t="str">
        <f t="shared" si="8"/>
        <v/>
      </c>
      <c r="G74" s="16" t="str">
        <f t="shared" si="9"/>
        <v/>
      </c>
      <c r="H74" s="16" t="str">
        <f t="shared" si="5"/>
        <v/>
      </c>
      <c r="I74" s="16" t="str">
        <f t="shared" si="6"/>
        <v/>
      </c>
    </row>
    <row r="75" spans="1:9" ht="18" customHeight="1">
      <c r="A75" s="7"/>
      <c r="B75" s="25"/>
      <c r="C75" s="25"/>
      <c r="D75" s="25"/>
      <c r="E75" s="24" t="str">
        <f t="shared" si="7"/>
        <v/>
      </c>
      <c r="F75" s="16" t="str">
        <f t="shared" si="8"/>
        <v/>
      </c>
      <c r="G75" s="16" t="str">
        <f t="shared" si="9"/>
        <v/>
      </c>
      <c r="H75" s="16" t="str">
        <f t="shared" si="5"/>
        <v/>
      </c>
      <c r="I75" s="16" t="str">
        <f t="shared" si="6"/>
        <v/>
      </c>
    </row>
    <row r="76" spans="1:9" ht="18" customHeight="1">
      <c r="A76" s="7"/>
      <c r="B76" s="25"/>
      <c r="C76" s="25"/>
      <c r="D76" s="25"/>
      <c r="E76" s="24" t="str">
        <f t="shared" si="7"/>
        <v/>
      </c>
      <c r="F76" s="16" t="str">
        <f t="shared" si="8"/>
        <v/>
      </c>
      <c r="G76" s="16" t="str">
        <f t="shared" si="9"/>
        <v/>
      </c>
      <c r="H76" s="16" t="str">
        <f t="shared" si="5"/>
        <v/>
      </c>
      <c r="I76" s="16" t="str">
        <f t="shared" si="6"/>
        <v/>
      </c>
    </row>
    <row r="77" spans="1:9" ht="18" customHeight="1">
      <c r="A77" s="7"/>
      <c r="B77" s="25"/>
      <c r="C77" s="25"/>
      <c r="D77" s="25"/>
      <c r="E77" s="24" t="str">
        <f t="shared" si="7"/>
        <v/>
      </c>
      <c r="F77" s="16" t="str">
        <f t="shared" si="8"/>
        <v/>
      </c>
      <c r="G77" s="16" t="str">
        <f t="shared" si="9"/>
        <v/>
      </c>
      <c r="H77" s="16" t="str">
        <f t="shared" si="5"/>
        <v/>
      </c>
      <c r="I77" s="16" t="str">
        <f t="shared" si="6"/>
        <v/>
      </c>
    </row>
    <row r="78" spans="1:9" ht="18" customHeight="1">
      <c r="A78" s="7"/>
      <c r="B78" s="25"/>
      <c r="C78" s="25"/>
      <c r="D78" s="25"/>
      <c r="E78" s="24" t="str">
        <f t="shared" si="7"/>
        <v/>
      </c>
      <c r="F78" s="16" t="str">
        <f t="shared" si="8"/>
        <v/>
      </c>
      <c r="G78" s="16" t="str">
        <f t="shared" si="9"/>
        <v/>
      </c>
      <c r="H78" s="16" t="str">
        <f t="shared" si="5"/>
        <v/>
      </c>
      <c r="I78" s="16" t="str">
        <f t="shared" si="6"/>
        <v/>
      </c>
    </row>
    <row r="79" spans="1:9" ht="18" customHeight="1">
      <c r="A79" s="7"/>
      <c r="B79" s="25"/>
      <c r="C79" s="25"/>
      <c r="D79" s="25"/>
      <c r="E79" s="24" t="str">
        <f t="shared" si="7"/>
        <v/>
      </c>
      <c r="F79" s="16" t="str">
        <f t="shared" si="8"/>
        <v/>
      </c>
      <c r="G79" s="16" t="str">
        <f t="shared" si="9"/>
        <v/>
      </c>
      <c r="H79" s="16" t="str">
        <f t="shared" si="5"/>
        <v/>
      </c>
      <c r="I79" s="16" t="str">
        <f t="shared" si="6"/>
        <v/>
      </c>
    </row>
    <row r="80" spans="1:9" ht="18" customHeight="1">
      <c r="A80" s="7"/>
      <c r="B80" s="25"/>
      <c r="C80" s="25"/>
      <c r="D80" s="25"/>
      <c r="E80" s="24" t="str">
        <f t="shared" si="7"/>
        <v/>
      </c>
      <c r="F80" s="16" t="str">
        <f t="shared" si="8"/>
        <v/>
      </c>
      <c r="G80" s="16" t="str">
        <f t="shared" si="9"/>
        <v/>
      </c>
      <c r="H80" s="16" t="str">
        <f t="shared" si="5"/>
        <v/>
      </c>
      <c r="I80" s="16" t="str">
        <f t="shared" si="6"/>
        <v/>
      </c>
    </row>
    <row r="81" spans="1:9" ht="18" customHeight="1">
      <c r="A81" s="7"/>
      <c r="B81" s="25"/>
      <c r="C81" s="25"/>
      <c r="D81" s="25"/>
      <c r="E81" s="24" t="str">
        <f t="shared" si="7"/>
        <v/>
      </c>
      <c r="F81" s="16" t="str">
        <f t="shared" si="8"/>
        <v/>
      </c>
      <c r="G81" s="16" t="str">
        <f t="shared" si="9"/>
        <v/>
      </c>
      <c r="H81" s="16" t="str">
        <f t="shared" si="5"/>
        <v/>
      </c>
      <c r="I81" s="16" t="str">
        <f t="shared" si="6"/>
        <v/>
      </c>
    </row>
    <row r="82" spans="1:9" ht="18" customHeight="1">
      <c r="A82" s="7"/>
      <c r="B82" s="25"/>
      <c r="C82" s="25"/>
      <c r="D82" s="25"/>
      <c r="E82" s="24" t="str">
        <f t="shared" ref="E82:E97" si="10">IF(AND(I81&lt;&gt;"",I81&gt;0),E81+1,REPT(,1))</f>
        <v/>
      </c>
      <c r="F82" s="16" t="str">
        <f t="shared" ref="F82:F97" si="11">IF(AND(I81&lt;&gt;"",I81&gt;0),IF(PMT($C$21/12,$C$20,-$C$18)&lt;=I81,PMT($C$21/12,$C$20,-$C$18),I81),REPT(,1))</f>
        <v/>
      </c>
      <c r="G82" s="16" t="str">
        <f t="shared" ref="G82:G97" si="12">IF(AND(I81&lt;&gt;"",I81&gt;0),$C$21/12*I81,REPT(,1))</f>
        <v/>
      </c>
      <c r="H82" s="16" t="str">
        <f t="shared" ref="H82:H97" si="13">IF(AND(I81&lt;&gt;"",I81&gt;0),F82-G82,REPT(,1))</f>
        <v/>
      </c>
      <c r="I82" s="16" t="str">
        <f t="shared" ref="I82:I97" si="14">IF(AND(I81&lt;&gt;"",I81&gt;0),IF(F82-I81&lt;0,I81-H82,F82-I81),REPT(,1))</f>
        <v/>
      </c>
    </row>
    <row r="83" spans="1:9" ht="18" customHeight="1">
      <c r="A83" s="7"/>
      <c r="B83" s="25"/>
      <c r="C83" s="25"/>
      <c r="D83" s="25"/>
      <c r="E83" s="24" t="str">
        <f t="shared" si="10"/>
        <v/>
      </c>
      <c r="F83" s="16" t="str">
        <f t="shared" si="11"/>
        <v/>
      </c>
      <c r="G83" s="16" t="str">
        <f t="shared" si="12"/>
        <v/>
      </c>
      <c r="H83" s="16" t="str">
        <f t="shared" si="13"/>
        <v/>
      </c>
      <c r="I83" s="16" t="str">
        <f t="shared" si="14"/>
        <v/>
      </c>
    </row>
    <row r="84" spans="1:9" ht="18" customHeight="1">
      <c r="A84" s="7"/>
      <c r="B84" s="25"/>
      <c r="C84" s="25"/>
      <c r="D84" s="25"/>
      <c r="E84" s="24" t="str">
        <f t="shared" si="10"/>
        <v/>
      </c>
      <c r="F84" s="16" t="str">
        <f t="shared" si="11"/>
        <v/>
      </c>
      <c r="G84" s="16" t="str">
        <f t="shared" si="12"/>
        <v/>
      </c>
      <c r="H84" s="16" t="str">
        <f t="shared" si="13"/>
        <v/>
      </c>
      <c r="I84" s="16" t="str">
        <f t="shared" si="14"/>
        <v/>
      </c>
    </row>
    <row r="85" spans="1:9" ht="18" customHeight="1">
      <c r="A85" s="7"/>
      <c r="B85" s="25"/>
      <c r="C85" s="25"/>
      <c r="D85" s="25"/>
      <c r="E85" s="24" t="str">
        <f t="shared" si="10"/>
        <v/>
      </c>
      <c r="F85" s="16" t="str">
        <f t="shared" si="11"/>
        <v/>
      </c>
      <c r="G85" s="16" t="str">
        <f t="shared" si="12"/>
        <v/>
      </c>
      <c r="H85" s="16" t="str">
        <f t="shared" si="13"/>
        <v/>
      </c>
      <c r="I85" s="16" t="str">
        <f t="shared" si="14"/>
        <v/>
      </c>
    </row>
    <row r="86" spans="1:9" ht="18" customHeight="1">
      <c r="A86" s="7"/>
      <c r="B86" s="25"/>
      <c r="C86" s="25"/>
      <c r="D86" s="25"/>
      <c r="E86" s="24" t="str">
        <f t="shared" si="10"/>
        <v/>
      </c>
      <c r="F86" s="16" t="str">
        <f t="shared" si="11"/>
        <v/>
      </c>
      <c r="G86" s="16" t="str">
        <f t="shared" si="12"/>
        <v/>
      </c>
      <c r="H86" s="16" t="str">
        <f t="shared" si="13"/>
        <v/>
      </c>
      <c r="I86" s="16" t="str">
        <f t="shared" si="14"/>
        <v/>
      </c>
    </row>
    <row r="87" spans="1:9" ht="18" customHeight="1">
      <c r="A87" s="7"/>
      <c r="B87" s="25"/>
      <c r="C87" s="25"/>
      <c r="D87" s="25"/>
      <c r="E87" s="24" t="str">
        <f t="shared" si="10"/>
        <v/>
      </c>
      <c r="F87" s="16" t="str">
        <f t="shared" si="11"/>
        <v/>
      </c>
      <c r="G87" s="16" t="str">
        <f t="shared" si="12"/>
        <v/>
      </c>
      <c r="H87" s="16" t="str">
        <f t="shared" si="13"/>
        <v/>
      </c>
      <c r="I87" s="16" t="str">
        <f t="shared" si="14"/>
        <v/>
      </c>
    </row>
    <row r="88" spans="1:9" ht="18" customHeight="1">
      <c r="A88" s="7"/>
      <c r="B88" s="25"/>
      <c r="C88" s="25"/>
      <c r="D88" s="25"/>
      <c r="E88" s="24" t="str">
        <f t="shared" si="10"/>
        <v/>
      </c>
      <c r="F88" s="16" t="str">
        <f t="shared" si="11"/>
        <v/>
      </c>
      <c r="G88" s="16" t="str">
        <f t="shared" si="12"/>
        <v/>
      </c>
      <c r="H88" s="16" t="str">
        <f t="shared" si="13"/>
        <v/>
      </c>
      <c r="I88" s="16" t="str">
        <f t="shared" si="14"/>
        <v/>
      </c>
    </row>
    <row r="89" spans="1:9" ht="18" customHeight="1">
      <c r="A89" s="7"/>
      <c r="B89" s="25"/>
      <c r="C89" s="25"/>
      <c r="D89" s="25"/>
      <c r="E89" s="24" t="str">
        <f t="shared" si="10"/>
        <v/>
      </c>
      <c r="F89" s="26" t="str">
        <f t="shared" si="11"/>
        <v/>
      </c>
      <c r="G89" s="26" t="str">
        <f t="shared" si="12"/>
        <v/>
      </c>
      <c r="H89" s="26" t="str">
        <f t="shared" si="13"/>
        <v/>
      </c>
      <c r="I89" s="16" t="str">
        <f t="shared" si="14"/>
        <v/>
      </c>
    </row>
    <row r="90" spans="1:9" ht="18" customHeight="1">
      <c r="A90" s="7"/>
      <c r="B90" s="25"/>
      <c r="C90" s="25"/>
      <c r="D90" s="25"/>
      <c r="E90" s="24" t="str">
        <f t="shared" si="10"/>
        <v/>
      </c>
      <c r="F90" s="26" t="str">
        <f t="shared" si="11"/>
        <v/>
      </c>
      <c r="G90" s="26" t="str">
        <f t="shared" si="12"/>
        <v/>
      </c>
      <c r="H90" s="26" t="str">
        <f t="shared" si="13"/>
        <v/>
      </c>
      <c r="I90" s="16" t="str">
        <f t="shared" si="14"/>
        <v/>
      </c>
    </row>
    <row r="91" spans="1:9" ht="18" customHeight="1">
      <c r="A91" s="7"/>
      <c r="B91" s="25"/>
      <c r="C91" s="25"/>
      <c r="D91" s="25"/>
      <c r="E91" s="24" t="str">
        <f t="shared" si="10"/>
        <v/>
      </c>
      <c r="F91" s="26" t="str">
        <f t="shared" si="11"/>
        <v/>
      </c>
      <c r="G91" s="26" t="str">
        <f t="shared" si="12"/>
        <v/>
      </c>
      <c r="H91" s="26" t="str">
        <f t="shared" si="13"/>
        <v/>
      </c>
      <c r="I91" s="16" t="str">
        <f t="shared" si="14"/>
        <v/>
      </c>
    </row>
    <row r="92" spans="1:9" ht="18" customHeight="1">
      <c r="A92" s="7"/>
      <c r="B92" s="25"/>
      <c r="C92" s="25"/>
      <c r="D92" s="25"/>
      <c r="E92" s="24" t="str">
        <f t="shared" si="10"/>
        <v/>
      </c>
      <c r="F92" s="26" t="str">
        <f t="shared" si="11"/>
        <v/>
      </c>
      <c r="G92" s="26" t="str">
        <f t="shared" si="12"/>
        <v/>
      </c>
      <c r="H92" s="26" t="str">
        <f t="shared" si="13"/>
        <v/>
      </c>
      <c r="I92" s="16" t="str">
        <f t="shared" si="14"/>
        <v/>
      </c>
    </row>
    <row r="93" spans="1:9" ht="18" customHeight="1">
      <c r="B93" s="2"/>
      <c r="C93" s="2"/>
      <c r="D93" s="2"/>
      <c r="E93" s="3" t="str">
        <f t="shared" si="10"/>
        <v/>
      </c>
      <c r="F93" s="4" t="str">
        <f t="shared" si="11"/>
        <v/>
      </c>
      <c r="G93" s="4" t="str">
        <f t="shared" si="12"/>
        <v/>
      </c>
      <c r="H93" s="4" t="str">
        <f t="shared" si="13"/>
        <v/>
      </c>
      <c r="I93" s="5" t="str">
        <f t="shared" si="14"/>
        <v/>
      </c>
    </row>
    <row r="94" spans="1:9" ht="18" customHeight="1">
      <c r="B94" s="2"/>
      <c r="C94" s="2"/>
      <c r="D94" s="2"/>
      <c r="E94" s="3" t="str">
        <f t="shared" si="10"/>
        <v/>
      </c>
      <c r="F94" s="4" t="str">
        <f t="shared" si="11"/>
        <v/>
      </c>
      <c r="G94" s="4" t="str">
        <f t="shared" si="12"/>
        <v/>
      </c>
      <c r="H94" s="4" t="str">
        <f t="shared" si="13"/>
        <v/>
      </c>
      <c r="I94" s="5" t="str">
        <f t="shared" si="14"/>
        <v/>
      </c>
    </row>
    <row r="95" spans="1:9" ht="18" customHeight="1">
      <c r="B95" s="2"/>
      <c r="C95" s="2"/>
      <c r="D95" s="2"/>
      <c r="E95" s="3" t="str">
        <f t="shared" si="10"/>
        <v/>
      </c>
      <c r="F95" s="4" t="str">
        <f t="shared" si="11"/>
        <v/>
      </c>
      <c r="G95" s="4" t="str">
        <f t="shared" si="12"/>
        <v/>
      </c>
      <c r="H95" s="4" t="str">
        <f t="shared" si="13"/>
        <v/>
      </c>
      <c r="I95" s="5" t="str">
        <f t="shared" si="14"/>
        <v/>
      </c>
    </row>
    <row r="96" spans="1:9" ht="18" customHeight="1">
      <c r="B96" s="2"/>
      <c r="C96" s="2"/>
      <c r="D96" s="2"/>
      <c r="E96" s="3" t="str">
        <f t="shared" si="10"/>
        <v/>
      </c>
      <c r="F96" s="4" t="str">
        <f t="shared" si="11"/>
        <v/>
      </c>
      <c r="G96" s="4" t="str">
        <f t="shared" si="12"/>
        <v/>
      </c>
      <c r="H96" s="4" t="str">
        <f t="shared" si="13"/>
        <v/>
      </c>
      <c r="I96" s="5" t="str">
        <f t="shared" si="14"/>
        <v/>
      </c>
    </row>
    <row r="97" spans="2:9" ht="18" customHeight="1">
      <c r="B97" s="2"/>
      <c r="C97" s="2"/>
      <c r="D97" s="2"/>
      <c r="E97" s="3" t="str">
        <f t="shared" si="10"/>
        <v/>
      </c>
      <c r="F97" s="4" t="str">
        <f t="shared" si="11"/>
        <v/>
      </c>
      <c r="G97" s="4" t="str">
        <f t="shared" si="12"/>
        <v/>
      </c>
      <c r="H97" s="4" t="str">
        <f t="shared" si="13"/>
        <v/>
      </c>
      <c r="I97" s="5" t="str">
        <f t="shared" si="14"/>
        <v/>
      </c>
    </row>
    <row r="98" spans="2:9" ht="18" customHeight="1">
      <c r="B98" s="2"/>
      <c r="C98" s="2"/>
      <c r="D98" s="2"/>
      <c r="E98" s="2"/>
      <c r="I98" s="5"/>
    </row>
  </sheetData>
  <mergeCells count="6">
    <mergeCell ref="B2:G2"/>
    <mergeCell ref="H3:I3"/>
    <mergeCell ref="B15:C15"/>
    <mergeCell ref="E15:I15"/>
    <mergeCell ref="B5:I5"/>
    <mergeCell ref="B9:I9"/>
  </mergeCells>
  <conditionalFormatting sqref="H7:I7 H10:I13">
    <cfRule type="cellIs" dxfId="8" priority="9" operator="lessThan">
      <formula>0</formula>
    </cfRule>
  </conditionalFormatting>
  <conditionalFormatting sqref="I17:I98">
    <cfRule type="cellIs" dxfId="7" priority="8" operator="lessThan">
      <formula>0</formula>
    </cfRule>
  </conditionalFormatting>
  <conditionalFormatting sqref="F17:H88">
    <cfRule type="cellIs" dxfId="6" priority="7" operator="lessThan">
      <formula>0</formula>
    </cfRule>
  </conditionalFormatting>
  <conditionalFormatting sqref="E7:G7 E10:G13">
    <cfRule type="cellIs" dxfId="5" priority="1" operator="lessThan">
      <formula>0</formula>
    </cfRule>
  </conditionalFormatting>
  <conditionalFormatting sqref="C16">
    <cfRule type="cellIs" dxfId="4" priority="6" operator="lessThan">
      <formula>0</formula>
    </cfRule>
  </conditionalFormatting>
  <conditionalFormatting sqref="C18">
    <cfRule type="cellIs" dxfId="3" priority="5" operator="lessThan">
      <formula>0</formula>
    </cfRule>
  </conditionalFormatting>
  <conditionalFormatting sqref="C19">
    <cfRule type="cellIs" dxfId="2" priority="4" operator="lessThan">
      <formula>0</formula>
    </cfRule>
  </conditionalFormatting>
  <conditionalFormatting sqref="C22">
    <cfRule type="cellIs" dxfId="1" priority="3" operator="lessThan">
      <formula>0</formula>
    </cfRule>
  </conditionalFormatting>
  <conditionalFormatting sqref="B7 B10:B13">
    <cfRule type="cellIs" dxfId="0" priority="2" operator="lessThan">
      <formula>0</formula>
    </cfRule>
  </conditionalFormatting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B10:B13 B7</xm:sqref>
        </x14:dataValidation>
        <x14:dataValidation type="list" allowBlank="1" showInputMessage="1" showErrorMessage="1">
          <x14:formula1>
            <xm:f>#REF!</xm:f>
          </x14:formula1>
          <xm:sqref>C10:D13 C7:D7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SIMULATION</vt:lpstr>
      <vt:lpstr>SIMULATION!Área_de_impresión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</dc:creator>
  <cp:lastModifiedBy>Diego Gomez</cp:lastModifiedBy>
  <dcterms:created xsi:type="dcterms:W3CDTF">2020-02-17T08:24:32Z</dcterms:created>
  <dcterms:modified xsi:type="dcterms:W3CDTF">2020-05-20T19:33:24Z</dcterms:modified>
</cp:coreProperties>
</file>